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DF35D793-6305-4916-B4A7-9CF58549545D}" xr6:coauthVersionLast="47" xr6:coauthVersionMax="47" xr10:uidLastSave="{00000000-0000-0000-0000-000000000000}"/>
  <bookViews>
    <workbookView xWindow="-8820" yWindow="-15870" windowWidth="25440" windowHeight="15390" xr2:uid="{00000000-000D-0000-FFFF-FFFF00000000}"/>
  </bookViews>
  <sheets>
    <sheet name="Summary" sheetId="4" r:id="rId1"/>
    <sheet name="Subs" sheetId="9" r:id="rId2"/>
    <sheet name="Subs (2)" sheetId="10" r:id="rId3"/>
    <sheet name="Subs (3)" sheetId="11" r:id="rId4"/>
    <sheet name="P&amp;G" sheetId="8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1" l="1"/>
  <c r="E28" i="11"/>
  <c r="D28" i="11"/>
  <c r="C28" i="11"/>
  <c r="B2" i="11"/>
  <c r="F28" i="10"/>
  <c r="E28" i="10"/>
  <c r="D28" i="10"/>
  <c r="C28" i="10"/>
  <c r="B2" i="10"/>
  <c r="A2" i="8" l="1"/>
  <c r="B2" i="9" l="1"/>
  <c r="F28" i="9"/>
  <c r="E28" i="9"/>
  <c r="D28" i="9"/>
  <c r="C28" i="9"/>
  <c r="F44" i="8" l="1"/>
  <c r="C38" i="8"/>
  <c r="F38" i="8" s="1"/>
  <c r="F35" i="8"/>
  <c r="C34" i="8"/>
  <c r="F34" i="8" s="1"/>
  <c r="C31" i="8"/>
  <c r="F31" i="8" s="1"/>
  <c r="F30" i="8"/>
  <c r="C29" i="8"/>
  <c r="F29" i="8" s="1"/>
  <c r="F28" i="8"/>
  <c r="C28" i="8"/>
  <c r="C27" i="8"/>
  <c r="F27" i="8" s="1"/>
  <c r="F26" i="8"/>
  <c r="F25" i="8"/>
  <c r="F24" i="8"/>
  <c r="F23" i="8"/>
  <c r="C20" i="8"/>
  <c r="F20" i="8" s="1"/>
  <c r="F19" i="8"/>
  <c r="C18" i="8"/>
  <c r="F18" i="8" s="1"/>
  <c r="F11" i="8"/>
  <c r="F9" i="8"/>
  <c r="E3" i="8"/>
  <c r="D10" i="8" s="1"/>
  <c r="F10" i="8" s="1"/>
  <c r="D8" i="8" l="1"/>
  <c r="F8" i="8" s="1"/>
  <c r="D15" i="8"/>
  <c r="F15" i="8" s="1"/>
  <c r="D41" i="8"/>
  <c r="F41" i="8" s="1"/>
  <c r="D14" i="8"/>
  <c r="F14" i="8" s="1"/>
  <c r="F47" i="8" l="1"/>
  <c r="D7" i="4" s="1"/>
  <c r="D9" i="4" l="1"/>
  <c r="D8" i="4" l="1"/>
  <c r="D10" i="4" l="1"/>
  <c r="D14" i="4" s="1"/>
  <c r="D17" i="4" s="1"/>
  <c r="A38" i="4" l="1"/>
  <c r="A39" i="4" s="1"/>
  <c r="A40" i="4" s="1"/>
  <c r="A41" i="4" s="1"/>
  <c r="A42" i="4" s="1"/>
  <c r="A43" i="4" s="1"/>
  <c r="A44" i="4" s="1"/>
  <c r="A45" i="4" s="1"/>
  <c r="A46" i="4" s="1"/>
  <c r="A47" i="4" s="1"/>
  <c r="A30" i="4"/>
  <c r="A31" i="4" s="1"/>
  <c r="D19" i="4" l="1"/>
  <c r="D20" i="4" l="1"/>
</calcChain>
</file>

<file path=xl/sharedStrings.xml><?xml version="1.0" encoding="utf-8"?>
<sst xmlns="http://schemas.openxmlformats.org/spreadsheetml/2006/main" count="126" uniqueCount="75">
  <si>
    <t>Description</t>
  </si>
  <si>
    <t>Margin</t>
  </si>
  <si>
    <t>P&amp;G</t>
  </si>
  <si>
    <t>Total</t>
  </si>
  <si>
    <t>Trade Summary</t>
  </si>
  <si>
    <t>Sub Total</t>
  </si>
  <si>
    <t xml:space="preserve">Programme </t>
  </si>
  <si>
    <t>weeks</t>
  </si>
  <si>
    <t>months</t>
  </si>
  <si>
    <t>Quantity</t>
  </si>
  <si>
    <t>Weeks</t>
  </si>
  <si>
    <t>Months</t>
  </si>
  <si>
    <t>Rate</t>
  </si>
  <si>
    <t>Site setup</t>
  </si>
  <si>
    <t>Site accomodation - rental</t>
  </si>
  <si>
    <t>Transportation for site huts (on/off site)</t>
  </si>
  <si>
    <t>Toilet blocks - rental</t>
  </si>
  <si>
    <t>Transportation of toilets blocks (on/off site)</t>
  </si>
  <si>
    <t>Data and communication</t>
  </si>
  <si>
    <t>Mobile phones -rental</t>
  </si>
  <si>
    <t>IT equipment</t>
  </si>
  <si>
    <t>Hoardings and fencing</t>
  </si>
  <si>
    <t>Temporary fencing - rental</t>
  </si>
  <si>
    <t>Hoarding</t>
  </si>
  <si>
    <t>Site signboard</t>
  </si>
  <si>
    <t>Utilites</t>
  </si>
  <si>
    <t>Power - connection/life guards</t>
  </si>
  <si>
    <t>Water connection</t>
  </si>
  <si>
    <t>Project management</t>
  </si>
  <si>
    <t>Site manager (100%)</t>
  </si>
  <si>
    <t>Quantity surveyor (20%)</t>
  </si>
  <si>
    <t>QA</t>
  </si>
  <si>
    <t>Programmer</t>
  </si>
  <si>
    <t xml:space="preserve">Health and Safety </t>
  </si>
  <si>
    <t>Cleaning</t>
  </si>
  <si>
    <t>Bin rental</t>
  </si>
  <si>
    <t>Final clean</t>
  </si>
  <si>
    <t>Temporary works</t>
  </si>
  <si>
    <t>Scaffolding - mobile</t>
  </si>
  <si>
    <t>Insurances</t>
  </si>
  <si>
    <t>Public liablilty</t>
  </si>
  <si>
    <t>Others</t>
  </si>
  <si>
    <t>Temporary protection (allowance)</t>
  </si>
  <si>
    <t>TOTAL</t>
  </si>
  <si>
    <t>SUBCONTRACTOR ANALYSIS</t>
  </si>
  <si>
    <t>Worksection</t>
  </si>
  <si>
    <t>ESTIMATE</t>
  </si>
  <si>
    <t>OFFER A</t>
  </si>
  <si>
    <t>OFFER B</t>
  </si>
  <si>
    <t>OFFER C</t>
  </si>
  <si>
    <t>Name</t>
  </si>
  <si>
    <t>Bid</t>
  </si>
  <si>
    <t>Tags</t>
  </si>
  <si>
    <t>Offer A</t>
  </si>
  <si>
    <t>A.1</t>
  </si>
  <si>
    <t>A.2</t>
  </si>
  <si>
    <t>A.3</t>
  </si>
  <si>
    <t>Offer B</t>
  </si>
  <si>
    <t>B.1</t>
  </si>
  <si>
    <t>B.2</t>
  </si>
  <si>
    <t>B.3</t>
  </si>
  <si>
    <t>Offer C</t>
  </si>
  <si>
    <t>C.1</t>
  </si>
  <si>
    <t>C.2</t>
  </si>
  <si>
    <t>C.3</t>
  </si>
  <si>
    <t>Adjusted</t>
  </si>
  <si>
    <t>To Summary</t>
  </si>
  <si>
    <t>Plug</t>
  </si>
  <si>
    <t>GFA</t>
  </si>
  <si>
    <t>Fire Station Tender</t>
  </si>
  <si>
    <t>Floor Coverings</t>
  </si>
  <si>
    <t>Roofing</t>
  </si>
  <si>
    <t>Painting</t>
  </si>
  <si>
    <t>Provisional Sums</t>
  </si>
  <si>
    <t>Clarifications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</si>
</sst>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43" fontId="0" fillId="0" borderId="0" xfId="1" applyFont="1"/>
    <xf numFmtId="43" fontId="0" fillId="0" borderId="0" xfId="0" applyNumberFormat="1"/>
    <xf numFmtId="0" fontId="0" fillId="0" borderId="0" xfId="0" applyAlignment="1">
      <alignment horizontal="right" indent="1"/>
    </xf>
    <xf numFmtId="4" fontId="0" fillId="0" borderId="0" xfId="1" applyNumberFormat="1" applyFont="1" applyAlignment="1">
      <alignment horizontal="center"/>
    </xf>
    <xf numFmtId="4" fontId="0" fillId="0" borderId="0" xfId="0" applyNumberFormat="1"/>
    <xf numFmtId="10" fontId="0" fillId="0" borderId="0" xfId="0" applyNumberFormat="1"/>
    <xf numFmtId="10" fontId="0" fillId="0" borderId="0" xfId="1" applyNumberFormat="1" applyFont="1"/>
    <xf numFmtId="0" fontId="0" fillId="0" borderId="3" xfId="0" applyBorder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43" fontId="5" fillId="0" borderId="0" xfId="1" applyFont="1"/>
    <xf numFmtId="0" fontId="6" fillId="0" borderId="0" xfId="0" applyFont="1"/>
    <xf numFmtId="43" fontId="6" fillId="0" borderId="0" xfId="1" applyFont="1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43" fontId="5" fillId="2" borderId="1" xfId="1" applyFont="1" applyFill="1" applyBorder="1" applyAlignment="1">
      <alignment horizontal="center"/>
    </xf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43" fontId="5" fillId="0" borderId="4" xfId="1" applyFont="1" applyFill="1" applyBorder="1" applyAlignment="1">
      <alignment horizontal="center"/>
    </xf>
    <xf numFmtId="0" fontId="0" fillId="0" borderId="4" xfId="0" applyBorder="1"/>
    <xf numFmtId="43" fontId="0" fillId="0" borderId="4" xfId="1" applyFont="1" applyBorder="1"/>
    <xf numFmtId="0" fontId="6" fillId="0" borderId="4" xfId="0" applyFont="1" applyBorder="1"/>
    <xf numFmtId="43" fontId="5" fillId="2" borderId="1" xfId="1" applyFont="1" applyFill="1" applyBorder="1"/>
    <xf numFmtId="0" fontId="6" fillId="0" borderId="0" xfId="0" applyFont="1" applyAlignment="1" applyProtection="1">
      <alignment horizontal="center"/>
      <protection locked="0"/>
    </xf>
    <xf numFmtId="44" fontId="6" fillId="0" borderId="0" xfId="2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6" fillId="0" borderId="0" xfId="0" applyFont="1" applyProtection="1">
      <protection locked="0"/>
    </xf>
    <xf numFmtId="44" fontId="6" fillId="0" borderId="0" xfId="2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6" fillId="3" borderId="0" xfId="0" applyFont="1" applyFill="1" applyAlignment="1" applyProtection="1">
      <alignment horizontal="center"/>
      <protection locked="0"/>
    </xf>
    <xf numFmtId="44" fontId="6" fillId="3" borderId="1" xfId="2" applyFont="1" applyFill="1" applyBorder="1" applyProtection="1">
      <protection locked="0"/>
    </xf>
    <xf numFmtId="0" fontId="6" fillId="3" borderId="1" xfId="0" applyFont="1" applyFill="1" applyBorder="1" applyAlignment="1" applyProtection="1">
      <alignment horizontal="center"/>
      <protection locked="0"/>
    </xf>
    <xf numFmtId="44" fontId="6" fillId="3" borderId="1" xfId="2" applyFont="1" applyFill="1" applyBorder="1" applyAlignment="1" applyProtection="1">
      <alignment horizontal="center"/>
      <protection locked="0"/>
    </xf>
    <xf numFmtId="0" fontId="6" fillId="3" borderId="5" xfId="0" applyFont="1" applyFill="1" applyBorder="1" applyAlignment="1" applyProtection="1">
      <alignment horizontal="center"/>
      <protection locked="0"/>
    </xf>
    <xf numFmtId="0" fontId="6" fillId="3" borderId="6" xfId="0" applyFont="1" applyFill="1" applyBorder="1" applyAlignment="1" applyProtection="1">
      <alignment horizontal="center"/>
      <protection locked="0"/>
    </xf>
    <xf numFmtId="0" fontId="6" fillId="3" borderId="0" xfId="0" applyFont="1" applyFill="1" applyProtection="1">
      <protection locked="0"/>
    </xf>
    <xf numFmtId="44" fontId="6" fillId="0" borderId="7" xfId="2" applyFont="1" applyBorder="1" applyProtection="1">
      <protection locked="0"/>
    </xf>
    <xf numFmtId="44" fontId="6" fillId="0" borderId="8" xfId="2" applyFont="1" applyBorder="1" applyProtection="1">
      <protection locked="0"/>
    </xf>
    <xf numFmtId="44" fontId="6" fillId="4" borderId="1" xfId="2" applyFont="1" applyFill="1" applyBorder="1" applyProtection="1">
      <protection locked="0"/>
    </xf>
    <xf numFmtId="44" fontId="6" fillId="0" borderId="4" xfId="2" applyFont="1" applyBorder="1" applyProtection="1">
      <protection locked="0"/>
    </xf>
    <xf numFmtId="44" fontId="6" fillId="0" borderId="6" xfId="2" applyFont="1" applyBorder="1" applyProtection="1">
      <protection locked="0"/>
    </xf>
    <xf numFmtId="0" fontId="6" fillId="3" borderId="0" xfId="0" applyFont="1" applyFill="1" applyAlignment="1" applyProtection="1">
      <alignment horizontal="left"/>
      <protection locked="0"/>
    </xf>
    <xf numFmtId="44" fontId="6" fillId="0" borderId="2" xfId="2" applyFont="1" applyBorder="1" applyProtection="1">
      <protection locked="0"/>
    </xf>
    <xf numFmtId="44" fontId="6" fillId="0" borderId="9" xfId="2" applyFont="1" applyBorder="1" applyProtection="1">
      <protection locked="0"/>
    </xf>
    <xf numFmtId="0" fontId="6" fillId="3" borderId="1" xfId="0" applyFont="1" applyFill="1" applyBorder="1" applyProtection="1">
      <protection locked="0"/>
    </xf>
    <xf numFmtId="44" fontId="6" fillId="3" borderId="1" xfId="0" applyNumberFormat="1" applyFont="1" applyFill="1" applyBorder="1" applyProtection="1">
      <protection locked="0"/>
    </xf>
    <xf numFmtId="44" fontId="6" fillId="3" borderId="5" xfId="0" applyNumberFormat="1" applyFont="1" applyFill="1" applyBorder="1" applyProtection="1">
      <protection locked="0"/>
    </xf>
    <xf numFmtId="0" fontId="6" fillId="3" borderId="10" xfId="0" applyFont="1" applyFill="1" applyBorder="1" applyProtection="1">
      <protection locked="0"/>
    </xf>
    <xf numFmtId="44" fontId="6" fillId="3" borderId="0" xfId="2" applyFont="1" applyFill="1" applyProtection="1">
      <protection locked="0"/>
    </xf>
    <xf numFmtId="44" fontId="6" fillId="0" borderId="11" xfId="2" applyFont="1" applyBorder="1" applyProtection="1">
      <protection locked="0"/>
    </xf>
    <xf numFmtId="43" fontId="0" fillId="0" borderId="0" xfId="1" applyFont="1" applyAlignment="1">
      <alignment horizontal="right"/>
    </xf>
    <xf numFmtId="43" fontId="0" fillId="0" borderId="3" xfId="1" applyFont="1" applyBorder="1"/>
    <xf numFmtId="43" fontId="3" fillId="0" borderId="0" xfId="1" applyFont="1" applyAlignment="1">
      <alignment vertical="center"/>
    </xf>
    <xf numFmtId="43" fontId="2" fillId="0" borderId="0" xfId="1" applyFont="1"/>
    <xf numFmtId="43" fontId="0" fillId="0" borderId="0" xfId="1" applyFont="1" applyFill="1" applyAlignment="1"/>
    <xf numFmtId="15" fontId="0" fillId="0" borderId="0" xfId="0" applyNumberForma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47"/>
  <sheetViews>
    <sheetView tabSelected="1" workbookViewId="0">
      <selection activeCell="C5" sqref="C5"/>
    </sheetView>
  </sheetViews>
  <sheetFormatPr defaultRowHeight="14.5" x14ac:dyDescent="0.35"/>
  <cols>
    <col min="1" max="1" width="15.453125" customWidth="1"/>
    <col min="2" max="2" width="12.08984375" customWidth="1"/>
    <col min="3" max="3" width="8" customWidth="1"/>
    <col min="4" max="4" width="17.453125" style="2" customWidth="1"/>
    <col min="6" max="6" width="23.453125" customWidth="1"/>
  </cols>
  <sheetData>
    <row r="2" spans="1:6" x14ac:dyDescent="0.35">
      <c r="A2" s="1" t="s">
        <v>69</v>
      </c>
    </row>
    <row r="3" spans="1:6" x14ac:dyDescent="0.35">
      <c r="A3" s="59">
        <v>43186</v>
      </c>
    </row>
    <row r="5" spans="1:6" x14ac:dyDescent="0.35">
      <c r="A5" s="1" t="s">
        <v>4</v>
      </c>
    </row>
    <row r="7" spans="1:6" x14ac:dyDescent="0.35">
      <c r="A7" t="s">
        <v>2</v>
      </c>
      <c r="D7" s="2">
        <f>'P&amp;G'!F47</f>
        <v>0</v>
      </c>
    </row>
    <row r="8" spans="1:6" x14ac:dyDescent="0.35">
      <c r="A8" t="s">
        <v>70</v>
      </c>
      <c r="D8" s="2" t="e">
        <f>+#REF!</f>
        <v>#REF!</v>
      </c>
    </row>
    <row r="9" spans="1:6" x14ac:dyDescent="0.35">
      <c r="A9" t="s">
        <v>71</v>
      </c>
      <c r="D9" s="2" t="e">
        <f>+#REF!</f>
        <v>#REF!</v>
      </c>
    </row>
    <row r="10" spans="1:6" x14ac:dyDescent="0.35">
      <c r="A10" t="s">
        <v>72</v>
      </c>
      <c r="D10" s="2" t="e">
        <f>+#REF!</f>
        <v>#REF!</v>
      </c>
      <c r="F10" s="3"/>
    </row>
    <row r="11" spans="1:6" x14ac:dyDescent="0.35">
      <c r="D11" s="54"/>
    </row>
    <row r="13" spans="1:6" x14ac:dyDescent="0.35">
      <c r="A13" s="9"/>
      <c r="B13" s="9"/>
      <c r="C13" s="9"/>
      <c r="D13" s="55"/>
    </row>
    <row r="14" spans="1:6" s="11" customFormat="1" ht="29.25" customHeight="1" x14ac:dyDescent="0.35">
      <c r="A14" s="10" t="s">
        <v>5</v>
      </c>
      <c r="D14" s="56" t="e">
        <f>SUM(D5:D13)</f>
        <v>#REF!</v>
      </c>
    </row>
    <row r="15" spans="1:6" x14ac:dyDescent="0.35">
      <c r="C15" s="7"/>
    </row>
    <row r="16" spans="1:6" x14ac:dyDescent="0.35">
      <c r="C16" s="7"/>
    </row>
    <row r="17" spans="1:6" x14ac:dyDescent="0.35">
      <c r="B17" t="s">
        <v>1</v>
      </c>
      <c r="C17" s="8">
        <v>0</v>
      </c>
      <c r="D17" s="2" t="e">
        <f>ROUNDUP((D14)*C17,0)</f>
        <v>#REF!</v>
      </c>
      <c r="F17" s="3"/>
    </row>
    <row r="18" spans="1:6" x14ac:dyDescent="0.35">
      <c r="C18" s="7"/>
    </row>
    <row r="19" spans="1:6" s="1" customFormat="1" x14ac:dyDescent="0.35">
      <c r="A19" s="1" t="s">
        <v>3</v>
      </c>
      <c r="D19" s="57" t="e">
        <f>SUM(D14:D18)</f>
        <v>#REF!</v>
      </c>
    </row>
    <row r="20" spans="1:6" x14ac:dyDescent="0.35">
      <c r="D20" s="57" t="e">
        <f>+ROUNDUP(D19,0)</f>
        <v>#REF!</v>
      </c>
    </row>
    <row r="22" spans="1:6" x14ac:dyDescent="0.35">
      <c r="A22" s="4"/>
      <c r="B22" s="2"/>
      <c r="D22" s="58"/>
    </row>
    <row r="23" spans="1:6" x14ac:dyDescent="0.35">
      <c r="A23" s="4"/>
      <c r="B23" s="2"/>
      <c r="D23" s="58"/>
    </row>
    <row r="24" spans="1:6" x14ac:dyDescent="0.35">
      <c r="A24" s="4"/>
      <c r="B24" s="2"/>
      <c r="D24" s="58"/>
    </row>
    <row r="25" spans="1:6" x14ac:dyDescent="0.35">
      <c r="A25" s="4"/>
      <c r="B25" s="2"/>
      <c r="D25" s="58"/>
    </row>
    <row r="26" spans="1:6" x14ac:dyDescent="0.35">
      <c r="A26" s="4"/>
      <c r="B26" s="2"/>
      <c r="D26" s="58"/>
    </row>
    <row r="27" spans="1:6" x14ac:dyDescent="0.35">
      <c r="A27" s="4"/>
      <c r="B27" s="2"/>
      <c r="D27" s="58"/>
    </row>
    <row r="28" spans="1:6" x14ac:dyDescent="0.35">
      <c r="A28" s="1" t="s">
        <v>73</v>
      </c>
    </row>
    <row r="29" spans="1:6" x14ac:dyDescent="0.35">
      <c r="A29" s="4">
        <v>1</v>
      </c>
      <c r="B29" s="5"/>
    </row>
    <row r="30" spans="1:6" x14ac:dyDescent="0.35">
      <c r="A30" s="4">
        <f t="shared" ref="A30:A31" si="0">+A29+1</f>
        <v>2</v>
      </c>
      <c r="B30" s="5"/>
    </row>
    <row r="31" spans="1:6" x14ac:dyDescent="0.35">
      <c r="A31" s="4">
        <f t="shared" si="0"/>
        <v>3</v>
      </c>
      <c r="B31" s="5"/>
    </row>
    <row r="32" spans="1:6" x14ac:dyDescent="0.35">
      <c r="A32" s="4"/>
      <c r="B32" s="5"/>
      <c r="D32" s="58"/>
    </row>
    <row r="33" spans="1:2" x14ac:dyDescent="0.35">
      <c r="A33" s="4"/>
      <c r="B33" s="6"/>
    </row>
    <row r="34" spans="1:2" x14ac:dyDescent="0.35">
      <c r="A34" s="4"/>
    </row>
    <row r="36" spans="1:2" x14ac:dyDescent="0.35">
      <c r="A36" s="1" t="s">
        <v>74</v>
      </c>
    </row>
    <row r="37" spans="1:2" x14ac:dyDescent="0.35">
      <c r="A37" s="4">
        <v>1</v>
      </c>
    </row>
    <row r="38" spans="1:2" x14ac:dyDescent="0.35">
      <c r="A38" s="4">
        <f>+A37+1</f>
        <v>2</v>
      </c>
    </row>
    <row r="39" spans="1:2" x14ac:dyDescent="0.35">
      <c r="A39" s="4">
        <f t="shared" ref="A39:A47" si="1">+A38+1</f>
        <v>3</v>
      </c>
    </row>
    <row r="40" spans="1:2" x14ac:dyDescent="0.35">
      <c r="A40" s="4">
        <f t="shared" si="1"/>
        <v>4</v>
      </c>
    </row>
    <row r="41" spans="1:2" x14ac:dyDescent="0.35">
      <c r="A41" s="4">
        <f t="shared" si="1"/>
        <v>5</v>
      </c>
    </row>
    <row r="42" spans="1:2" x14ac:dyDescent="0.35">
      <c r="A42" s="4">
        <f t="shared" si="1"/>
        <v>6</v>
      </c>
    </row>
    <row r="43" spans="1:2" x14ac:dyDescent="0.35">
      <c r="A43" s="4">
        <f t="shared" si="1"/>
        <v>7</v>
      </c>
    </row>
    <row r="44" spans="1:2" x14ac:dyDescent="0.35">
      <c r="A44" s="4">
        <f t="shared" si="1"/>
        <v>8</v>
      </c>
    </row>
    <row r="45" spans="1:2" x14ac:dyDescent="0.35">
      <c r="A45" s="4">
        <f t="shared" si="1"/>
        <v>9</v>
      </c>
    </row>
    <row r="46" spans="1:2" x14ac:dyDescent="0.35">
      <c r="A46" s="4">
        <f t="shared" si="1"/>
        <v>10</v>
      </c>
    </row>
    <row r="47" spans="1:2" x14ac:dyDescent="0.35">
      <c r="A47" s="4">
        <f t="shared" si="1"/>
        <v>11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82"/>
  <sheetViews>
    <sheetView workbookViewId="0">
      <selection activeCell="H16" sqref="H16"/>
    </sheetView>
  </sheetViews>
  <sheetFormatPr defaultColWidth="8.6328125" defaultRowHeight="12.5" outlineLevelRow="1" x14ac:dyDescent="0.25"/>
  <cols>
    <col min="1" max="1" width="4.6328125" style="26" customWidth="1"/>
    <col min="2" max="2" width="17.36328125" style="30" customWidth="1"/>
    <col min="3" max="3" width="16.6328125" style="30" customWidth="1"/>
    <col min="4" max="4" width="24.6328125" style="30" customWidth="1"/>
    <col min="5" max="5" width="24.6328125" style="31" customWidth="1"/>
    <col min="6" max="6" width="24.6328125" style="30" customWidth="1"/>
    <col min="7" max="7" width="6.453125" style="30" customWidth="1"/>
    <col min="8" max="16" width="9.453125" style="30" customWidth="1"/>
    <col min="17" max="16384" width="8.6328125" style="30"/>
  </cols>
  <sheetData>
    <row r="1" spans="1:9" s="26" customFormat="1" x14ac:dyDescent="0.25">
      <c r="E1" s="27"/>
    </row>
    <row r="2" spans="1:9" s="26" customFormat="1" ht="13" x14ac:dyDescent="0.3">
      <c r="B2" s="28" t="str">
        <f>Summary!A2</f>
        <v>Fire Station Tender</v>
      </c>
      <c r="E2" s="27"/>
      <c r="I2" s="35" t="s">
        <v>67</v>
      </c>
    </row>
    <row r="3" spans="1:9" s="26" customFormat="1" ht="13" x14ac:dyDescent="0.3">
      <c r="B3" s="28"/>
      <c r="E3" s="27"/>
    </row>
    <row r="4" spans="1:9" ht="15.5" x14ac:dyDescent="0.35">
      <c r="B4" s="29" t="s">
        <v>44</v>
      </c>
      <c r="H4" s="35" t="s">
        <v>68</v>
      </c>
      <c r="I4" s="35"/>
    </row>
    <row r="6" spans="1:9" ht="15.5" x14ac:dyDescent="0.35">
      <c r="A6" s="32"/>
      <c r="B6" s="29"/>
    </row>
    <row r="7" spans="1:9" ht="15.5" x14ac:dyDescent="0.35">
      <c r="A7" s="32">
        <v>3</v>
      </c>
      <c r="B7" s="29" t="s">
        <v>45</v>
      </c>
    </row>
    <row r="8" spans="1:9" outlineLevel="1" x14ac:dyDescent="0.25">
      <c r="A8" s="33"/>
      <c r="B8" s="34"/>
      <c r="C8" s="35" t="s">
        <v>46</v>
      </c>
      <c r="D8" s="35" t="s">
        <v>47</v>
      </c>
      <c r="E8" s="36" t="s">
        <v>48</v>
      </c>
      <c r="F8" s="37" t="s">
        <v>49</v>
      </c>
      <c r="G8" s="38"/>
    </row>
    <row r="9" spans="1:9" outlineLevel="1" x14ac:dyDescent="0.25">
      <c r="A9" s="33"/>
      <c r="B9" s="39" t="s">
        <v>50</v>
      </c>
      <c r="C9" s="40"/>
      <c r="D9" s="40"/>
      <c r="E9" s="40"/>
      <c r="F9" s="41"/>
      <c r="G9" s="38"/>
    </row>
    <row r="10" spans="1:9" outlineLevel="1" x14ac:dyDescent="0.25">
      <c r="A10" s="33"/>
      <c r="B10" s="39" t="s">
        <v>51</v>
      </c>
      <c r="C10" s="42"/>
      <c r="D10" s="43"/>
      <c r="E10" s="43"/>
      <c r="F10" s="44"/>
      <c r="G10" s="38"/>
    </row>
    <row r="11" spans="1:9" outlineLevel="1" x14ac:dyDescent="0.25">
      <c r="A11" s="33"/>
      <c r="B11" s="39"/>
      <c r="C11" s="43"/>
      <c r="D11" s="43"/>
      <c r="E11" s="43"/>
      <c r="F11" s="44"/>
      <c r="G11" s="38"/>
    </row>
    <row r="12" spans="1:9" outlineLevel="1" x14ac:dyDescent="0.25">
      <c r="A12" s="33"/>
      <c r="B12" s="39" t="s">
        <v>52</v>
      </c>
      <c r="C12" s="43"/>
      <c r="D12" s="43"/>
      <c r="E12" s="43"/>
      <c r="F12" s="44"/>
      <c r="G12" s="38"/>
    </row>
    <row r="13" spans="1:9" outlineLevel="1" x14ac:dyDescent="0.25">
      <c r="A13" s="45" t="s">
        <v>53</v>
      </c>
      <c r="B13" s="39"/>
      <c r="C13" s="43"/>
      <c r="D13" s="43"/>
      <c r="E13" s="43"/>
      <c r="F13" s="44"/>
      <c r="G13" s="38"/>
    </row>
    <row r="14" spans="1:9" outlineLevel="1" x14ac:dyDescent="0.25">
      <c r="A14" s="33" t="s">
        <v>54</v>
      </c>
      <c r="B14" s="39"/>
      <c r="C14" s="43"/>
      <c r="D14" s="43"/>
      <c r="E14" s="43"/>
      <c r="F14" s="44"/>
      <c r="G14" s="38"/>
    </row>
    <row r="15" spans="1:9" outlineLevel="1" x14ac:dyDescent="0.25">
      <c r="A15" s="33" t="s">
        <v>55</v>
      </c>
      <c r="B15" s="39"/>
      <c r="C15" s="43"/>
      <c r="D15" s="43"/>
      <c r="E15" s="43"/>
      <c r="F15" s="44"/>
      <c r="G15" s="38"/>
    </row>
    <row r="16" spans="1:9" outlineLevel="1" x14ac:dyDescent="0.25">
      <c r="A16" s="33" t="s">
        <v>56</v>
      </c>
      <c r="B16" s="39"/>
      <c r="C16" s="43"/>
      <c r="D16" s="43"/>
      <c r="E16" s="43"/>
      <c r="F16" s="44"/>
      <c r="G16" s="38"/>
    </row>
    <row r="17" spans="1:7" outlineLevel="1" x14ac:dyDescent="0.25">
      <c r="A17" s="33"/>
      <c r="B17" s="39"/>
      <c r="C17" s="43"/>
      <c r="D17" s="43"/>
      <c r="E17" s="43"/>
      <c r="F17" s="44"/>
      <c r="G17" s="38"/>
    </row>
    <row r="18" spans="1:7" outlineLevel="1" x14ac:dyDescent="0.25">
      <c r="A18" s="39" t="s">
        <v>57</v>
      </c>
      <c r="B18" s="39"/>
      <c r="C18" s="43"/>
      <c r="D18" s="43"/>
      <c r="E18" s="43"/>
      <c r="F18" s="44"/>
      <c r="G18" s="38"/>
    </row>
    <row r="19" spans="1:7" outlineLevel="1" x14ac:dyDescent="0.25">
      <c r="A19" s="33" t="s">
        <v>58</v>
      </c>
      <c r="B19" s="39"/>
      <c r="C19" s="43"/>
      <c r="D19" s="43"/>
      <c r="E19" s="43"/>
      <c r="F19" s="44"/>
      <c r="G19" s="38"/>
    </row>
    <row r="20" spans="1:7" outlineLevel="1" x14ac:dyDescent="0.25">
      <c r="A20" s="33" t="s">
        <v>59</v>
      </c>
      <c r="B20" s="39"/>
      <c r="C20" s="43"/>
      <c r="D20" s="43"/>
      <c r="E20" s="43"/>
      <c r="F20" s="44"/>
      <c r="G20" s="38"/>
    </row>
    <row r="21" spans="1:7" outlineLevel="1" x14ac:dyDescent="0.25">
      <c r="A21" s="33" t="s">
        <v>60</v>
      </c>
      <c r="B21" s="39"/>
      <c r="C21" s="43"/>
      <c r="D21" s="43"/>
      <c r="E21" s="43"/>
      <c r="F21" s="44"/>
      <c r="G21" s="38"/>
    </row>
    <row r="22" spans="1:7" outlineLevel="1" x14ac:dyDescent="0.25">
      <c r="A22" s="33"/>
      <c r="B22" s="39"/>
      <c r="C22" s="43"/>
      <c r="D22" s="43"/>
      <c r="E22" s="43"/>
      <c r="F22" s="44"/>
      <c r="G22" s="38"/>
    </row>
    <row r="23" spans="1:7" outlineLevel="1" x14ac:dyDescent="0.25">
      <c r="A23" s="45" t="s">
        <v>61</v>
      </c>
      <c r="B23" s="39"/>
      <c r="C23" s="43"/>
      <c r="D23" s="43"/>
      <c r="E23" s="43"/>
      <c r="F23" s="44"/>
      <c r="G23" s="38"/>
    </row>
    <row r="24" spans="1:7" outlineLevel="1" x14ac:dyDescent="0.25">
      <c r="A24" s="33" t="s">
        <v>62</v>
      </c>
      <c r="B24" s="39"/>
      <c r="C24" s="43"/>
      <c r="D24" s="43"/>
      <c r="E24" s="43"/>
      <c r="F24" s="44"/>
      <c r="G24" s="38"/>
    </row>
    <row r="25" spans="1:7" outlineLevel="1" x14ac:dyDescent="0.25">
      <c r="A25" s="33" t="s">
        <v>63</v>
      </c>
      <c r="B25" s="39"/>
      <c r="C25" s="43"/>
      <c r="D25" s="43"/>
      <c r="E25" s="43"/>
      <c r="F25" s="44"/>
      <c r="G25" s="38"/>
    </row>
    <row r="26" spans="1:7" outlineLevel="1" x14ac:dyDescent="0.25">
      <c r="A26" s="33" t="s">
        <v>64</v>
      </c>
      <c r="B26" s="39"/>
      <c r="C26" s="43"/>
      <c r="D26" s="43"/>
      <c r="E26" s="43"/>
      <c r="F26" s="44"/>
      <c r="G26" s="38"/>
    </row>
    <row r="27" spans="1:7" outlineLevel="1" x14ac:dyDescent="0.25">
      <c r="A27" s="33"/>
      <c r="B27" s="39"/>
      <c r="C27" s="46"/>
      <c r="D27" s="46"/>
      <c r="E27" s="46"/>
      <c r="F27" s="47"/>
      <c r="G27" s="38"/>
    </row>
    <row r="28" spans="1:7" ht="13" thickBot="1" x14ac:dyDescent="0.3">
      <c r="A28" s="33"/>
      <c r="B28" s="48" t="s">
        <v>65</v>
      </c>
      <c r="C28" s="49">
        <f>SUM(C9:C27)</f>
        <v>0</v>
      </c>
      <c r="D28" s="49">
        <f>SUM(D9:D27)</f>
        <v>0</v>
      </c>
      <c r="E28" s="49">
        <f>SUM(E9:E27)</f>
        <v>0</v>
      </c>
      <c r="F28" s="50">
        <f>SUM(F9:F27)</f>
        <v>0</v>
      </c>
      <c r="G28" s="38"/>
    </row>
    <row r="29" spans="1:7" ht="13" thickBot="1" x14ac:dyDescent="0.3">
      <c r="A29" s="33"/>
      <c r="B29" s="39" t="s">
        <v>66</v>
      </c>
      <c r="C29" s="51"/>
      <c r="D29" s="39"/>
      <c r="E29" s="52"/>
      <c r="F29" s="39"/>
      <c r="G29" s="33"/>
    </row>
    <row r="682" spans="5:5" ht="13" thickBot="1" x14ac:dyDescent="0.3">
      <c r="E682" s="5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82"/>
  <sheetViews>
    <sheetView workbookViewId="0">
      <selection activeCell="H16" sqref="H16"/>
    </sheetView>
  </sheetViews>
  <sheetFormatPr defaultColWidth="8.6328125" defaultRowHeight="12.5" outlineLevelRow="1" x14ac:dyDescent="0.25"/>
  <cols>
    <col min="1" max="1" width="4.6328125" style="26" customWidth="1"/>
    <col min="2" max="2" width="17.36328125" style="30" customWidth="1"/>
    <col min="3" max="3" width="16.6328125" style="30" customWidth="1"/>
    <col min="4" max="4" width="24.6328125" style="30" customWidth="1"/>
    <col min="5" max="5" width="24.6328125" style="31" customWidth="1"/>
    <col min="6" max="6" width="24.6328125" style="30" customWidth="1"/>
    <col min="7" max="7" width="6.453125" style="30" customWidth="1"/>
    <col min="8" max="16" width="9.453125" style="30" customWidth="1"/>
    <col min="17" max="16384" width="8.6328125" style="30"/>
  </cols>
  <sheetData>
    <row r="1" spans="1:9" s="26" customFormat="1" x14ac:dyDescent="0.25">
      <c r="E1" s="27"/>
    </row>
    <row r="2" spans="1:9" s="26" customFormat="1" ht="13" x14ac:dyDescent="0.3">
      <c r="B2" s="28" t="str">
        <f>Summary!A2</f>
        <v>Fire Station Tender</v>
      </c>
      <c r="E2" s="27"/>
      <c r="I2" s="35" t="s">
        <v>67</v>
      </c>
    </row>
    <row r="3" spans="1:9" s="26" customFormat="1" ht="13" x14ac:dyDescent="0.3">
      <c r="B3" s="28"/>
      <c r="E3" s="27"/>
    </row>
    <row r="4" spans="1:9" ht="15.5" x14ac:dyDescent="0.35">
      <c r="B4" s="29" t="s">
        <v>44</v>
      </c>
      <c r="H4" s="35" t="s">
        <v>68</v>
      </c>
      <c r="I4" s="35"/>
    </row>
    <row r="6" spans="1:9" ht="15.5" x14ac:dyDescent="0.35">
      <c r="A6" s="32"/>
      <c r="B6" s="29"/>
    </row>
    <row r="7" spans="1:9" ht="15.5" x14ac:dyDescent="0.35">
      <c r="A7" s="32">
        <v>3</v>
      </c>
      <c r="B7" s="29" t="s">
        <v>45</v>
      </c>
    </row>
    <row r="8" spans="1:9" outlineLevel="1" x14ac:dyDescent="0.25">
      <c r="A8" s="33"/>
      <c r="B8" s="34"/>
      <c r="C8" s="35" t="s">
        <v>46</v>
      </c>
      <c r="D8" s="35" t="s">
        <v>47</v>
      </c>
      <c r="E8" s="36" t="s">
        <v>48</v>
      </c>
      <c r="F8" s="37" t="s">
        <v>49</v>
      </c>
      <c r="G8" s="38"/>
    </row>
    <row r="9" spans="1:9" outlineLevel="1" x14ac:dyDescent="0.25">
      <c r="A9" s="33"/>
      <c r="B9" s="39" t="s">
        <v>50</v>
      </c>
      <c r="C9" s="40"/>
      <c r="D9" s="40"/>
      <c r="E9" s="40"/>
      <c r="F9" s="41"/>
      <c r="G9" s="38"/>
    </row>
    <row r="10" spans="1:9" outlineLevel="1" x14ac:dyDescent="0.25">
      <c r="A10" s="33"/>
      <c r="B10" s="39" t="s">
        <v>51</v>
      </c>
      <c r="C10" s="42"/>
      <c r="D10" s="43"/>
      <c r="E10" s="43"/>
      <c r="F10" s="44"/>
      <c r="G10" s="38"/>
    </row>
    <row r="11" spans="1:9" outlineLevel="1" x14ac:dyDescent="0.25">
      <c r="A11" s="33"/>
      <c r="B11" s="39"/>
      <c r="C11" s="43"/>
      <c r="D11" s="43"/>
      <c r="E11" s="43"/>
      <c r="F11" s="44"/>
      <c r="G11" s="38"/>
    </row>
    <row r="12" spans="1:9" outlineLevel="1" x14ac:dyDescent="0.25">
      <c r="A12" s="33"/>
      <c r="B12" s="39" t="s">
        <v>52</v>
      </c>
      <c r="C12" s="43"/>
      <c r="D12" s="43"/>
      <c r="E12" s="43"/>
      <c r="F12" s="44"/>
      <c r="G12" s="38"/>
    </row>
    <row r="13" spans="1:9" outlineLevel="1" x14ac:dyDescent="0.25">
      <c r="A13" s="45" t="s">
        <v>53</v>
      </c>
      <c r="B13" s="39"/>
      <c r="C13" s="43"/>
      <c r="D13" s="43"/>
      <c r="E13" s="43"/>
      <c r="F13" s="44"/>
      <c r="G13" s="38"/>
    </row>
    <row r="14" spans="1:9" outlineLevel="1" x14ac:dyDescent="0.25">
      <c r="A14" s="33" t="s">
        <v>54</v>
      </c>
      <c r="B14" s="39"/>
      <c r="C14" s="43"/>
      <c r="D14" s="43"/>
      <c r="E14" s="43"/>
      <c r="F14" s="44"/>
      <c r="G14" s="38"/>
    </row>
    <row r="15" spans="1:9" outlineLevel="1" x14ac:dyDescent="0.25">
      <c r="A15" s="33" t="s">
        <v>55</v>
      </c>
      <c r="B15" s="39"/>
      <c r="C15" s="43"/>
      <c r="D15" s="43"/>
      <c r="E15" s="43"/>
      <c r="F15" s="44"/>
      <c r="G15" s="38"/>
    </row>
    <row r="16" spans="1:9" outlineLevel="1" x14ac:dyDescent="0.25">
      <c r="A16" s="33" t="s">
        <v>56</v>
      </c>
      <c r="B16" s="39"/>
      <c r="C16" s="43"/>
      <c r="D16" s="43"/>
      <c r="E16" s="43"/>
      <c r="F16" s="44"/>
      <c r="G16" s="38"/>
    </row>
    <row r="17" spans="1:7" outlineLevel="1" x14ac:dyDescent="0.25">
      <c r="A17" s="33"/>
      <c r="B17" s="39"/>
      <c r="C17" s="43"/>
      <c r="D17" s="43"/>
      <c r="E17" s="43"/>
      <c r="F17" s="44"/>
      <c r="G17" s="38"/>
    </row>
    <row r="18" spans="1:7" outlineLevel="1" x14ac:dyDescent="0.25">
      <c r="A18" s="39" t="s">
        <v>57</v>
      </c>
      <c r="B18" s="39"/>
      <c r="C18" s="43"/>
      <c r="D18" s="43"/>
      <c r="E18" s="43"/>
      <c r="F18" s="44"/>
      <c r="G18" s="38"/>
    </row>
    <row r="19" spans="1:7" outlineLevel="1" x14ac:dyDescent="0.25">
      <c r="A19" s="33" t="s">
        <v>58</v>
      </c>
      <c r="B19" s="39"/>
      <c r="C19" s="43"/>
      <c r="D19" s="43"/>
      <c r="E19" s="43"/>
      <c r="F19" s="44"/>
      <c r="G19" s="38"/>
    </row>
    <row r="20" spans="1:7" outlineLevel="1" x14ac:dyDescent="0.25">
      <c r="A20" s="33" t="s">
        <v>59</v>
      </c>
      <c r="B20" s="39"/>
      <c r="C20" s="43"/>
      <c r="D20" s="43"/>
      <c r="E20" s="43"/>
      <c r="F20" s="44"/>
      <c r="G20" s="38"/>
    </row>
    <row r="21" spans="1:7" outlineLevel="1" x14ac:dyDescent="0.25">
      <c r="A21" s="33" t="s">
        <v>60</v>
      </c>
      <c r="B21" s="39"/>
      <c r="C21" s="43"/>
      <c r="D21" s="43"/>
      <c r="E21" s="43"/>
      <c r="F21" s="44"/>
      <c r="G21" s="38"/>
    </row>
    <row r="22" spans="1:7" outlineLevel="1" x14ac:dyDescent="0.25">
      <c r="A22" s="33"/>
      <c r="B22" s="39"/>
      <c r="C22" s="43"/>
      <c r="D22" s="43"/>
      <c r="E22" s="43"/>
      <c r="F22" s="44"/>
      <c r="G22" s="38"/>
    </row>
    <row r="23" spans="1:7" outlineLevel="1" x14ac:dyDescent="0.25">
      <c r="A23" s="45" t="s">
        <v>61</v>
      </c>
      <c r="B23" s="39"/>
      <c r="C23" s="43"/>
      <c r="D23" s="43"/>
      <c r="E23" s="43"/>
      <c r="F23" s="44"/>
      <c r="G23" s="38"/>
    </row>
    <row r="24" spans="1:7" outlineLevel="1" x14ac:dyDescent="0.25">
      <c r="A24" s="33" t="s">
        <v>62</v>
      </c>
      <c r="B24" s="39"/>
      <c r="C24" s="43"/>
      <c r="D24" s="43"/>
      <c r="E24" s="43"/>
      <c r="F24" s="44"/>
      <c r="G24" s="38"/>
    </row>
    <row r="25" spans="1:7" outlineLevel="1" x14ac:dyDescent="0.25">
      <c r="A25" s="33" t="s">
        <v>63</v>
      </c>
      <c r="B25" s="39"/>
      <c r="C25" s="43"/>
      <c r="D25" s="43"/>
      <c r="E25" s="43"/>
      <c r="F25" s="44"/>
      <c r="G25" s="38"/>
    </row>
    <row r="26" spans="1:7" outlineLevel="1" x14ac:dyDescent="0.25">
      <c r="A26" s="33" t="s">
        <v>64</v>
      </c>
      <c r="B26" s="39"/>
      <c r="C26" s="43"/>
      <c r="D26" s="43"/>
      <c r="E26" s="43"/>
      <c r="F26" s="44"/>
      <c r="G26" s="38"/>
    </row>
    <row r="27" spans="1:7" outlineLevel="1" x14ac:dyDescent="0.25">
      <c r="A27" s="33"/>
      <c r="B27" s="39"/>
      <c r="C27" s="46"/>
      <c r="D27" s="46"/>
      <c r="E27" s="46"/>
      <c r="F27" s="47"/>
      <c r="G27" s="38"/>
    </row>
    <row r="28" spans="1:7" ht="13" thickBot="1" x14ac:dyDescent="0.3">
      <c r="A28" s="33"/>
      <c r="B28" s="48" t="s">
        <v>65</v>
      </c>
      <c r="C28" s="49">
        <f>SUM(C9:C27)</f>
        <v>0</v>
      </c>
      <c r="D28" s="49">
        <f>SUM(D9:D27)</f>
        <v>0</v>
      </c>
      <c r="E28" s="49">
        <f>SUM(E9:E27)</f>
        <v>0</v>
      </c>
      <c r="F28" s="50">
        <f>SUM(F9:F27)</f>
        <v>0</v>
      </c>
      <c r="G28" s="38"/>
    </row>
    <row r="29" spans="1:7" ht="13" thickBot="1" x14ac:dyDescent="0.3">
      <c r="A29" s="33"/>
      <c r="B29" s="39" t="s">
        <v>66</v>
      </c>
      <c r="C29" s="51"/>
      <c r="D29" s="39"/>
      <c r="E29" s="52"/>
      <c r="F29" s="39"/>
      <c r="G29" s="33"/>
    </row>
    <row r="682" spans="5:5" ht="13" thickBot="1" x14ac:dyDescent="0.3">
      <c r="E682" s="53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682"/>
  <sheetViews>
    <sheetView workbookViewId="0">
      <selection activeCell="H16" sqref="H16"/>
    </sheetView>
  </sheetViews>
  <sheetFormatPr defaultColWidth="8.6328125" defaultRowHeight="12.5" outlineLevelRow="1" x14ac:dyDescent="0.25"/>
  <cols>
    <col min="1" max="1" width="4.6328125" style="26" customWidth="1"/>
    <col min="2" max="2" width="17.36328125" style="30" customWidth="1"/>
    <col min="3" max="3" width="16.6328125" style="30" customWidth="1"/>
    <col min="4" max="4" width="24.6328125" style="30" customWidth="1"/>
    <col min="5" max="5" width="24.6328125" style="31" customWidth="1"/>
    <col min="6" max="6" width="24.6328125" style="30" customWidth="1"/>
    <col min="7" max="7" width="6.453125" style="30" customWidth="1"/>
    <col min="8" max="16" width="9.453125" style="30" customWidth="1"/>
    <col min="17" max="16384" width="8.6328125" style="30"/>
  </cols>
  <sheetData>
    <row r="1" spans="1:9" s="26" customFormat="1" x14ac:dyDescent="0.25">
      <c r="E1" s="27"/>
    </row>
    <row r="2" spans="1:9" s="26" customFormat="1" ht="13" x14ac:dyDescent="0.3">
      <c r="B2" s="28" t="str">
        <f>Summary!A2</f>
        <v>Fire Station Tender</v>
      </c>
      <c r="E2" s="27"/>
      <c r="I2" s="35" t="s">
        <v>67</v>
      </c>
    </row>
    <row r="3" spans="1:9" s="26" customFormat="1" ht="13" x14ac:dyDescent="0.3">
      <c r="B3" s="28"/>
      <c r="E3" s="27"/>
    </row>
    <row r="4" spans="1:9" ht="15.5" x14ac:dyDescent="0.35">
      <c r="B4" s="29" t="s">
        <v>44</v>
      </c>
      <c r="H4" s="35" t="s">
        <v>68</v>
      </c>
      <c r="I4" s="35"/>
    </row>
    <row r="6" spans="1:9" ht="15.5" x14ac:dyDescent="0.35">
      <c r="A6" s="32"/>
      <c r="B6" s="29"/>
    </row>
    <row r="7" spans="1:9" ht="15.5" x14ac:dyDescent="0.35">
      <c r="A7" s="32">
        <v>3</v>
      </c>
      <c r="B7" s="29" t="s">
        <v>45</v>
      </c>
    </row>
    <row r="8" spans="1:9" outlineLevel="1" x14ac:dyDescent="0.25">
      <c r="A8" s="33"/>
      <c r="B8" s="34"/>
      <c r="C8" s="35" t="s">
        <v>46</v>
      </c>
      <c r="D8" s="35" t="s">
        <v>47</v>
      </c>
      <c r="E8" s="36" t="s">
        <v>48</v>
      </c>
      <c r="F8" s="37" t="s">
        <v>49</v>
      </c>
      <c r="G8" s="38"/>
    </row>
    <row r="9" spans="1:9" outlineLevel="1" x14ac:dyDescent="0.25">
      <c r="A9" s="33"/>
      <c r="B9" s="39" t="s">
        <v>50</v>
      </c>
      <c r="C9" s="40"/>
      <c r="D9" s="40"/>
      <c r="E9" s="40"/>
      <c r="F9" s="41"/>
      <c r="G9" s="38"/>
    </row>
    <row r="10" spans="1:9" outlineLevel="1" x14ac:dyDescent="0.25">
      <c r="A10" s="33"/>
      <c r="B10" s="39" t="s">
        <v>51</v>
      </c>
      <c r="C10" s="42"/>
      <c r="D10" s="43"/>
      <c r="E10" s="43"/>
      <c r="F10" s="44"/>
      <c r="G10" s="38"/>
    </row>
    <row r="11" spans="1:9" outlineLevel="1" x14ac:dyDescent="0.25">
      <c r="A11" s="33"/>
      <c r="B11" s="39"/>
      <c r="C11" s="43"/>
      <c r="D11" s="43"/>
      <c r="E11" s="43"/>
      <c r="F11" s="44"/>
      <c r="G11" s="38"/>
    </row>
    <row r="12" spans="1:9" outlineLevel="1" x14ac:dyDescent="0.25">
      <c r="A12" s="33"/>
      <c r="B12" s="39" t="s">
        <v>52</v>
      </c>
      <c r="C12" s="43"/>
      <c r="D12" s="43"/>
      <c r="E12" s="43"/>
      <c r="F12" s="44"/>
      <c r="G12" s="38"/>
    </row>
    <row r="13" spans="1:9" outlineLevel="1" x14ac:dyDescent="0.25">
      <c r="A13" s="45" t="s">
        <v>53</v>
      </c>
      <c r="B13" s="39"/>
      <c r="C13" s="43"/>
      <c r="D13" s="43"/>
      <c r="E13" s="43"/>
      <c r="F13" s="44"/>
      <c r="G13" s="38"/>
    </row>
    <row r="14" spans="1:9" outlineLevel="1" x14ac:dyDescent="0.25">
      <c r="A14" s="33" t="s">
        <v>54</v>
      </c>
      <c r="B14" s="39"/>
      <c r="C14" s="43"/>
      <c r="D14" s="43"/>
      <c r="E14" s="43"/>
      <c r="F14" s="44"/>
      <c r="G14" s="38"/>
    </row>
    <row r="15" spans="1:9" outlineLevel="1" x14ac:dyDescent="0.25">
      <c r="A15" s="33" t="s">
        <v>55</v>
      </c>
      <c r="B15" s="39"/>
      <c r="C15" s="43"/>
      <c r="D15" s="43"/>
      <c r="E15" s="43"/>
      <c r="F15" s="44"/>
      <c r="G15" s="38"/>
    </row>
    <row r="16" spans="1:9" outlineLevel="1" x14ac:dyDescent="0.25">
      <c r="A16" s="33" t="s">
        <v>56</v>
      </c>
      <c r="B16" s="39"/>
      <c r="C16" s="43"/>
      <c r="D16" s="43"/>
      <c r="E16" s="43"/>
      <c r="F16" s="44"/>
      <c r="G16" s="38"/>
    </row>
    <row r="17" spans="1:7" outlineLevel="1" x14ac:dyDescent="0.25">
      <c r="A17" s="33"/>
      <c r="B17" s="39"/>
      <c r="C17" s="43"/>
      <c r="D17" s="43"/>
      <c r="E17" s="43"/>
      <c r="F17" s="44"/>
      <c r="G17" s="38"/>
    </row>
    <row r="18" spans="1:7" outlineLevel="1" x14ac:dyDescent="0.25">
      <c r="A18" s="39" t="s">
        <v>57</v>
      </c>
      <c r="B18" s="39"/>
      <c r="C18" s="43"/>
      <c r="D18" s="43"/>
      <c r="E18" s="43"/>
      <c r="F18" s="44"/>
      <c r="G18" s="38"/>
    </row>
    <row r="19" spans="1:7" outlineLevel="1" x14ac:dyDescent="0.25">
      <c r="A19" s="33" t="s">
        <v>58</v>
      </c>
      <c r="B19" s="39"/>
      <c r="C19" s="43"/>
      <c r="D19" s="43"/>
      <c r="E19" s="43"/>
      <c r="F19" s="44"/>
      <c r="G19" s="38"/>
    </row>
    <row r="20" spans="1:7" outlineLevel="1" x14ac:dyDescent="0.25">
      <c r="A20" s="33" t="s">
        <v>59</v>
      </c>
      <c r="B20" s="39"/>
      <c r="C20" s="43"/>
      <c r="D20" s="43"/>
      <c r="E20" s="43"/>
      <c r="F20" s="44"/>
      <c r="G20" s="38"/>
    </row>
    <row r="21" spans="1:7" outlineLevel="1" x14ac:dyDescent="0.25">
      <c r="A21" s="33" t="s">
        <v>60</v>
      </c>
      <c r="B21" s="39"/>
      <c r="C21" s="43"/>
      <c r="D21" s="43"/>
      <c r="E21" s="43"/>
      <c r="F21" s="44"/>
      <c r="G21" s="38"/>
    </row>
    <row r="22" spans="1:7" outlineLevel="1" x14ac:dyDescent="0.25">
      <c r="A22" s="33"/>
      <c r="B22" s="39"/>
      <c r="C22" s="43"/>
      <c r="D22" s="43"/>
      <c r="E22" s="43"/>
      <c r="F22" s="44"/>
      <c r="G22" s="38"/>
    </row>
    <row r="23" spans="1:7" outlineLevel="1" x14ac:dyDescent="0.25">
      <c r="A23" s="45" t="s">
        <v>61</v>
      </c>
      <c r="B23" s="39"/>
      <c r="C23" s="43"/>
      <c r="D23" s="43"/>
      <c r="E23" s="43"/>
      <c r="F23" s="44"/>
      <c r="G23" s="38"/>
    </row>
    <row r="24" spans="1:7" outlineLevel="1" x14ac:dyDescent="0.25">
      <c r="A24" s="33" t="s">
        <v>62</v>
      </c>
      <c r="B24" s="39"/>
      <c r="C24" s="43"/>
      <c r="D24" s="43"/>
      <c r="E24" s="43"/>
      <c r="F24" s="44"/>
      <c r="G24" s="38"/>
    </row>
    <row r="25" spans="1:7" outlineLevel="1" x14ac:dyDescent="0.25">
      <c r="A25" s="33" t="s">
        <v>63</v>
      </c>
      <c r="B25" s="39"/>
      <c r="C25" s="43"/>
      <c r="D25" s="43"/>
      <c r="E25" s="43"/>
      <c r="F25" s="44"/>
      <c r="G25" s="38"/>
    </row>
    <row r="26" spans="1:7" outlineLevel="1" x14ac:dyDescent="0.25">
      <c r="A26" s="33" t="s">
        <v>64</v>
      </c>
      <c r="B26" s="39"/>
      <c r="C26" s="43"/>
      <c r="D26" s="43"/>
      <c r="E26" s="43"/>
      <c r="F26" s="44"/>
      <c r="G26" s="38"/>
    </row>
    <row r="27" spans="1:7" outlineLevel="1" x14ac:dyDescent="0.25">
      <c r="A27" s="33"/>
      <c r="B27" s="39"/>
      <c r="C27" s="46"/>
      <c r="D27" s="46"/>
      <c r="E27" s="46"/>
      <c r="F27" s="47"/>
      <c r="G27" s="38"/>
    </row>
    <row r="28" spans="1:7" ht="13" thickBot="1" x14ac:dyDescent="0.3">
      <c r="A28" s="33"/>
      <c r="B28" s="48" t="s">
        <v>65</v>
      </c>
      <c r="C28" s="49">
        <f>SUM(C9:C27)</f>
        <v>0</v>
      </c>
      <c r="D28" s="49">
        <f>SUM(D9:D27)</f>
        <v>0</v>
      </c>
      <c r="E28" s="49">
        <f>SUM(E9:E27)</f>
        <v>0</v>
      </c>
      <c r="F28" s="50">
        <f>SUM(F9:F27)</f>
        <v>0</v>
      </c>
      <c r="G28" s="38"/>
    </row>
    <row r="29" spans="1:7" ht="13" thickBot="1" x14ac:dyDescent="0.3">
      <c r="A29" s="33"/>
      <c r="B29" s="39" t="s">
        <v>66</v>
      </c>
      <c r="C29" s="51"/>
      <c r="D29" s="39"/>
      <c r="E29" s="52"/>
      <c r="F29" s="39"/>
      <c r="G29" s="33"/>
    </row>
    <row r="682" spans="5:5" ht="13" thickBot="1" x14ac:dyDescent="0.3">
      <c r="E682" s="53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120"/>
  <sheetViews>
    <sheetView topLeftCell="A23" workbookViewId="0">
      <selection activeCell="J41" sqref="J41"/>
    </sheetView>
  </sheetViews>
  <sheetFormatPr defaultRowHeight="14.5" x14ac:dyDescent="0.35"/>
  <cols>
    <col min="1" max="1" width="36" customWidth="1"/>
    <col min="2" max="2" width="9" customWidth="1"/>
    <col min="3" max="3" width="7.90625" customWidth="1"/>
    <col min="4" max="4" width="8.453125" customWidth="1"/>
    <col min="5" max="5" width="10.453125" customWidth="1"/>
    <col min="6" max="6" width="10.36328125" style="2" bestFit="1" customWidth="1"/>
  </cols>
  <sheetData>
    <row r="2" spans="1:8" x14ac:dyDescent="0.35">
      <c r="A2" s="12" t="str">
        <f>+Summary!A2</f>
        <v>Fire Station Tender</v>
      </c>
      <c r="B2" s="12"/>
      <c r="C2" s="12" t="s">
        <v>6</v>
      </c>
      <c r="D2" s="12"/>
      <c r="E2" s="12"/>
      <c r="F2" s="13" t="s">
        <v>7</v>
      </c>
      <c r="H2" s="14"/>
    </row>
    <row r="3" spans="1:8" x14ac:dyDescent="0.35">
      <c r="C3" s="12"/>
      <c r="D3" s="12"/>
      <c r="E3" s="12">
        <f>ROUND(+E2/4.4,0)</f>
        <v>0</v>
      </c>
      <c r="F3" s="13" t="s">
        <v>8</v>
      </c>
    </row>
    <row r="4" spans="1:8" x14ac:dyDescent="0.35">
      <c r="F4" s="15"/>
    </row>
    <row r="5" spans="1:8" x14ac:dyDescent="0.35">
      <c r="A5" s="16" t="s">
        <v>0</v>
      </c>
      <c r="B5" s="17" t="s">
        <v>9</v>
      </c>
      <c r="C5" s="17" t="s">
        <v>10</v>
      </c>
      <c r="D5" s="17" t="s">
        <v>11</v>
      </c>
      <c r="E5" s="18" t="s">
        <v>12</v>
      </c>
      <c r="F5" s="18" t="s">
        <v>3</v>
      </c>
    </row>
    <row r="6" spans="1:8" x14ac:dyDescent="0.35">
      <c r="A6" s="19"/>
      <c r="B6" s="20"/>
      <c r="C6" s="20"/>
      <c r="D6" s="20"/>
      <c r="E6" s="21"/>
      <c r="F6" s="21"/>
    </row>
    <row r="7" spans="1:8" x14ac:dyDescent="0.35">
      <c r="A7" s="19" t="s">
        <v>13</v>
      </c>
      <c r="B7" s="22"/>
      <c r="C7" s="22"/>
      <c r="D7" s="22"/>
      <c r="E7" s="23"/>
      <c r="F7" s="23"/>
    </row>
    <row r="8" spans="1:8" x14ac:dyDescent="0.35">
      <c r="A8" s="24" t="s">
        <v>14</v>
      </c>
      <c r="B8" s="24">
        <v>1</v>
      </c>
      <c r="C8" s="22"/>
      <c r="D8" s="22">
        <f>E3</f>
        <v>0</v>
      </c>
      <c r="E8" s="23"/>
      <c r="F8" s="23">
        <f>+B8*D8*E8</f>
        <v>0</v>
      </c>
    </row>
    <row r="9" spans="1:8" x14ac:dyDescent="0.35">
      <c r="A9" s="22" t="s">
        <v>15</v>
      </c>
      <c r="B9" s="22">
        <v>2</v>
      </c>
      <c r="C9" s="22"/>
      <c r="D9" s="22"/>
      <c r="E9" s="23"/>
      <c r="F9" s="23">
        <f>+B9*E9</f>
        <v>0</v>
      </c>
    </row>
    <row r="10" spans="1:8" x14ac:dyDescent="0.35">
      <c r="A10" s="22" t="s">
        <v>16</v>
      </c>
      <c r="B10" s="22">
        <v>1</v>
      </c>
      <c r="C10" s="22"/>
      <c r="D10" s="22">
        <f>E3</f>
        <v>0</v>
      </c>
      <c r="E10" s="23"/>
      <c r="F10" s="23">
        <f t="shared" ref="F10:F26" si="0">+B10*D10*E10</f>
        <v>0</v>
      </c>
    </row>
    <row r="11" spans="1:8" x14ac:dyDescent="0.35">
      <c r="A11" s="22" t="s">
        <v>17</v>
      </c>
      <c r="B11" s="22">
        <v>2</v>
      </c>
      <c r="C11" s="22"/>
      <c r="D11" s="22"/>
      <c r="E11" s="23"/>
      <c r="F11" s="23">
        <f>+B11*E11</f>
        <v>0</v>
      </c>
    </row>
    <row r="12" spans="1:8" x14ac:dyDescent="0.35">
      <c r="A12" s="22"/>
      <c r="B12" s="22"/>
      <c r="C12" s="22"/>
      <c r="D12" s="22"/>
      <c r="E12" s="23"/>
      <c r="F12" s="23"/>
    </row>
    <row r="13" spans="1:8" x14ac:dyDescent="0.35">
      <c r="A13" s="19" t="s">
        <v>18</v>
      </c>
      <c r="B13" s="19"/>
      <c r="C13" s="22"/>
      <c r="D13" s="22"/>
      <c r="E13" s="23"/>
      <c r="F13" s="23"/>
    </row>
    <row r="14" spans="1:8" x14ac:dyDescent="0.35">
      <c r="A14" s="24" t="s">
        <v>19</v>
      </c>
      <c r="B14" s="22">
        <v>1</v>
      </c>
      <c r="C14" s="22"/>
      <c r="D14" s="22">
        <f>E3</f>
        <v>0</v>
      </c>
      <c r="E14" s="23"/>
      <c r="F14" s="23">
        <f t="shared" si="0"/>
        <v>0</v>
      </c>
    </row>
    <row r="15" spans="1:8" x14ac:dyDescent="0.35">
      <c r="A15" s="22" t="s">
        <v>20</v>
      </c>
      <c r="B15" s="22">
        <v>1</v>
      </c>
      <c r="C15" s="22"/>
      <c r="D15" s="22">
        <f>E3</f>
        <v>0</v>
      </c>
      <c r="E15" s="23"/>
      <c r="F15" s="23">
        <f t="shared" si="0"/>
        <v>0</v>
      </c>
    </row>
    <row r="16" spans="1:8" x14ac:dyDescent="0.35">
      <c r="A16" s="22"/>
      <c r="B16" s="22"/>
      <c r="C16" s="22"/>
      <c r="D16" s="22"/>
      <c r="E16" s="23"/>
      <c r="F16" s="23"/>
    </row>
    <row r="17" spans="1:6" x14ac:dyDescent="0.35">
      <c r="A17" s="19" t="s">
        <v>21</v>
      </c>
      <c r="B17" s="19"/>
      <c r="C17" s="22"/>
      <c r="D17" s="22"/>
      <c r="E17" s="23"/>
      <c r="F17" s="23"/>
    </row>
    <row r="18" spans="1:6" x14ac:dyDescent="0.35">
      <c r="A18" s="22" t="s">
        <v>22</v>
      </c>
      <c r="B18" s="22">
        <v>30</v>
      </c>
      <c r="C18" s="22">
        <f>E2</f>
        <v>0</v>
      </c>
      <c r="D18" s="22"/>
      <c r="E18" s="23"/>
      <c r="F18" s="23">
        <f>+B18*C18*E18</f>
        <v>0</v>
      </c>
    </row>
    <row r="19" spans="1:6" x14ac:dyDescent="0.35">
      <c r="A19" s="22" t="s">
        <v>23</v>
      </c>
      <c r="B19" s="22">
        <v>10</v>
      </c>
      <c r="C19" s="22"/>
      <c r="D19" s="22"/>
      <c r="E19" s="23"/>
      <c r="F19" s="23">
        <f>+B19*E19</f>
        <v>0</v>
      </c>
    </row>
    <row r="20" spans="1:6" x14ac:dyDescent="0.35">
      <c r="A20" s="22" t="s">
        <v>24</v>
      </c>
      <c r="B20" s="22">
        <v>1</v>
      </c>
      <c r="C20" s="22">
        <f>E2</f>
        <v>0</v>
      </c>
      <c r="D20" s="22"/>
      <c r="E20" s="23"/>
      <c r="F20" s="23">
        <f>+B20*C20*E20</f>
        <v>0</v>
      </c>
    </row>
    <row r="21" spans="1:6" x14ac:dyDescent="0.35">
      <c r="A21" s="22"/>
      <c r="B21" s="22"/>
      <c r="C21" s="22"/>
      <c r="D21" s="22"/>
      <c r="E21" s="23"/>
      <c r="F21" s="23"/>
    </row>
    <row r="22" spans="1:6" x14ac:dyDescent="0.35">
      <c r="A22" s="19" t="s">
        <v>25</v>
      </c>
      <c r="B22" s="19"/>
      <c r="C22" s="22"/>
      <c r="D22" s="22"/>
      <c r="E22" s="23"/>
      <c r="F22" s="23"/>
    </row>
    <row r="23" spans="1:6" x14ac:dyDescent="0.35">
      <c r="A23" s="24" t="s">
        <v>26</v>
      </c>
      <c r="B23" s="24">
        <v>1</v>
      </c>
      <c r="C23" s="22"/>
      <c r="D23" s="22"/>
      <c r="E23" s="23"/>
      <c r="F23" s="23">
        <f>+B23*E23</f>
        <v>0</v>
      </c>
    </row>
    <row r="24" spans="1:6" x14ac:dyDescent="0.35">
      <c r="A24" s="24" t="s">
        <v>27</v>
      </c>
      <c r="B24" s="24">
        <v>1</v>
      </c>
      <c r="C24" s="22"/>
      <c r="D24" s="22"/>
      <c r="E24" s="23"/>
      <c r="F24" s="23">
        <f>+B24*E24</f>
        <v>0</v>
      </c>
    </row>
    <row r="25" spans="1:6" x14ac:dyDescent="0.35">
      <c r="A25" s="22"/>
      <c r="B25" s="22"/>
      <c r="C25" s="22"/>
      <c r="D25" s="22"/>
      <c r="E25" s="23"/>
      <c r="F25" s="23">
        <f t="shared" si="0"/>
        <v>0</v>
      </c>
    </row>
    <row r="26" spans="1:6" x14ac:dyDescent="0.35">
      <c r="A26" s="19" t="s">
        <v>28</v>
      </c>
      <c r="B26" s="19"/>
      <c r="C26" s="22"/>
      <c r="D26" s="22"/>
      <c r="E26" s="23"/>
      <c r="F26" s="23">
        <f t="shared" si="0"/>
        <v>0</v>
      </c>
    </row>
    <row r="27" spans="1:6" x14ac:dyDescent="0.35">
      <c r="A27" s="24" t="s">
        <v>29</v>
      </c>
      <c r="B27" s="24">
        <v>1</v>
      </c>
      <c r="C27" s="22">
        <f>E2</f>
        <v>0</v>
      </c>
      <c r="D27" s="22"/>
      <c r="E27" s="23"/>
      <c r="F27" s="23">
        <f>+B27*C27*E27</f>
        <v>0</v>
      </c>
    </row>
    <row r="28" spans="1:6" x14ac:dyDescent="0.35">
      <c r="A28" s="24" t="s">
        <v>30</v>
      </c>
      <c r="B28" s="24">
        <v>1</v>
      </c>
      <c r="C28" s="22">
        <f>E2*0.2</f>
        <v>0</v>
      </c>
      <c r="D28" s="22"/>
      <c r="E28" s="23"/>
      <c r="F28" s="23">
        <f>+B28*C28*E28</f>
        <v>0</v>
      </c>
    </row>
    <row r="29" spans="1:6" x14ac:dyDescent="0.35">
      <c r="A29" s="24" t="s">
        <v>31</v>
      </c>
      <c r="B29" s="24">
        <v>1</v>
      </c>
      <c r="C29" s="22">
        <f>E2</f>
        <v>0</v>
      </c>
      <c r="D29" s="22"/>
      <c r="E29" s="23"/>
      <c r="F29" s="23">
        <f>+B29*C29*E29</f>
        <v>0</v>
      </c>
    </row>
    <row r="30" spans="1:6" x14ac:dyDescent="0.35">
      <c r="A30" s="24" t="s">
        <v>32</v>
      </c>
      <c r="B30" s="24">
        <v>1</v>
      </c>
      <c r="C30" s="22"/>
      <c r="D30" s="22"/>
      <c r="E30" s="23"/>
      <c r="F30" s="23">
        <f>+B30*E30</f>
        <v>0</v>
      </c>
    </row>
    <row r="31" spans="1:6" x14ac:dyDescent="0.35">
      <c r="A31" s="24" t="s">
        <v>33</v>
      </c>
      <c r="B31" s="24">
        <v>1</v>
      </c>
      <c r="C31" s="22">
        <f>E2</f>
        <v>0</v>
      </c>
      <c r="D31" s="22"/>
      <c r="E31" s="23"/>
      <c r="F31" s="23">
        <f>+B31*C31*E31</f>
        <v>0</v>
      </c>
    </row>
    <row r="32" spans="1:6" x14ac:dyDescent="0.35">
      <c r="A32" s="22"/>
      <c r="B32" s="22"/>
      <c r="C32" s="22"/>
      <c r="D32" s="22"/>
      <c r="E32" s="23"/>
      <c r="F32" s="23"/>
    </row>
    <row r="33" spans="1:6" x14ac:dyDescent="0.35">
      <c r="A33" s="19" t="s">
        <v>34</v>
      </c>
      <c r="B33" s="19"/>
      <c r="C33" s="22"/>
      <c r="D33" s="22"/>
      <c r="E33" s="23"/>
      <c r="F33" s="23"/>
    </row>
    <row r="34" spans="1:6" x14ac:dyDescent="0.35">
      <c r="A34" s="24" t="s">
        <v>35</v>
      </c>
      <c r="B34" s="24">
        <v>1</v>
      </c>
      <c r="C34" s="22">
        <f>E2*0.5</f>
        <v>0</v>
      </c>
      <c r="D34" s="22"/>
      <c r="E34" s="23"/>
      <c r="F34" s="23">
        <f>+B34*C34*E34</f>
        <v>0</v>
      </c>
    </row>
    <row r="35" spans="1:6" x14ac:dyDescent="0.35">
      <c r="A35" s="24" t="s">
        <v>36</v>
      </c>
      <c r="B35" s="24">
        <v>44</v>
      </c>
      <c r="C35" s="22"/>
      <c r="D35" s="22"/>
      <c r="E35" s="23"/>
      <c r="F35" s="23">
        <f>+B35*E35</f>
        <v>0</v>
      </c>
    </row>
    <row r="36" spans="1:6" x14ac:dyDescent="0.35">
      <c r="A36" s="22"/>
      <c r="B36" s="22"/>
      <c r="C36" s="22"/>
      <c r="D36" s="22"/>
      <c r="E36" s="23"/>
      <c r="F36" s="23"/>
    </row>
    <row r="37" spans="1:6" x14ac:dyDescent="0.35">
      <c r="A37" s="19" t="s">
        <v>37</v>
      </c>
      <c r="B37" s="19"/>
      <c r="C37" s="22"/>
      <c r="D37" s="22"/>
      <c r="E37" s="23"/>
      <c r="F37" s="23"/>
    </row>
    <row r="38" spans="1:6" x14ac:dyDescent="0.35">
      <c r="A38" s="24" t="s">
        <v>38</v>
      </c>
      <c r="B38" s="24">
        <v>2</v>
      </c>
      <c r="C38" s="22">
        <f>E2</f>
        <v>0</v>
      </c>
      <c r="D38" s="22"/>
      <c r="E38" s="23"/>
      <c r="F38" s="23">
        <f>+B38*C38*E38</f>
        <v>0</v>
      </c>
    </row>
    <row r="39" spans="1:6" x14ac:dyDescent="0.35">
      <c r="A39" s="22"/>
      <c r="B39" s="22"/>
      <c r="C39" s="22"/>
      <c r="D39" s="22"/>
      <c r="E39" s="23"/>
      <c r="F39" s="23"/>
    </row>
    <row r="40" spans="1:6" x14ac:dyDescent="0.35">
      <c r="A40" s="19" t="s">
        <v>39</v>
      </c>
      <c r="B40" s="19"/>
      <c r="C40" s="22"/>
      <c r="D40" s="22"/>
      <c r="E40" s="23"/>
      <c r="F40" s="23"/>
    </row>
    <row r="41" spans="1:6" x14ac:dyDescent="0.35">
      <c r="A41" s="24" t="s">
        <v>40</v>
      </c>
      <c r="B41" s="24"/>
      <c r="C41" s="22"/>
      <c r="D41" s="22">
        <f>E3</f>
        <v>0</v>
      </c>
      <c r="E41" s="23"/>
      <c r="F41" s="23">
        <f>+D41*E41</f>
        <v>0</v>
      </c>
    </row>
    <row r="42" spans="1:6" x14ac:dyDescent="0.35">
      <c r="A42" s="22"/>
      <c r="B42" s="22"/>
      <c r="C42" s="22"/>
      <c r="D42" s="22"/>
      <c r="E42" s="23"/>
      <c r="F42" s="23"/>
    </row>
    <row r="43" spans="1:6" x14ac:dyDescent="0.35">
      <c r="A43" s="19" t="s">
        <v>41</v>
      </c>
      <c r="B43" s="19"/>
      <c r="C43" s="22"/>
      <c r="D43" s="22"/>
      <c r="E43" s="23"/>
      <c r="F43" s="23"/>
    </row>
    <row r="44" spans="1:6" x14ac:dyDescent="0.35">
      <c r="A44" s="24" t="s">
        <v>42</v>
      </c>
      <c r="B44" s="24">
        <v>1</v>
      </c>
      <c r="C44" s="22"/>
      <c r="D44" s="22"/>
      <c r="E44" s="23"/>
      <c r="F44" s="23">
        <f>+B44*E44</f>
        <v>0</v>
      </c>
    </row>
    <row r="45" spans="1:6" x14ac:dyDescent="0.35">
      <c r="A45" s="22"/>
      <c r="B45" s="22"/>
      <c r="C45" s="22"/>
      <c r="D45" s="22"/>
      <c r="E45" s="23"/>
      <c r="F45" s="23"/>
    </row>
    <row r="46" spans="1:6" x14ac:dyDescent="0.35">
      <c r="A46" s="22"/>
      <c r="B46" s="22"/>
      <c r="C46" s="22"/>
      <c r="D46" s="22"/>
      <c r="E46" s="23"/>
      <c r="F46" s="23"/>
    </row>
    <row r="47" spans="1:6" x14ac:dyDescent="0.35">
      <c r="A47" s="16" t="s">
        <v>43</v>
      </c>
      <c r="B47" s="16"/>
      <c r="C47" s="16"/>
      <c r="D47" s="16"/>
      <c r="E47" s="25"/>
      <c r="F47" s="25">
        <f>SUM(F8:F46)</f>
        <v>0</v>
      </c>
    </row>
    <row r="82" spans="5:5" x14ac:dyDescent="0.35">
      <c r="E82" s="23"/>
    </row>
    <row r="83" spans="5:5" x14ac:dyDescent="0.35">
      <c r="E83" s="23">
        <v>400</v>
      </c>
    </row>
    <row r="84" spans="5:5" x14ac:dyDescent="0.35">
      <c r="E84" s="23">
        <v>500</v>
      </c>
    </row>
    <row r="85" spans="5:5" x14ac:dyDescent="0.35">
      <c r="E85" s="23">
        <v>100</v>
      </c>
    </row>
    <row r="86" spans="5:5" x14ac:dyDescent="0.35">
      <c r="E86" s="23">
        <v>50</v>
      </c>
    </row>
    <row r="87" spans="5:5" x14ac:dyDescent="0.35">
      <c r="E87" s="23"/>
    </row>
    <row r="88" spans="5:5" x14ac:dyDescent="0.35">
      <c r="E88" s="23"/>
    </row>
    <row r="89" spans="5:5" x14ac:dyDescent="0.35">
      <c r="E89" s="23">
        <v>100</v>
      </c>
    </row>
    <row r="90" spans="5:5" x14ac:dyDescent="0.35">
      <c r="E90" s="23">
        <v>100</v>
      </c>
    </row>
    <row r="91" spans="5:5" x14ac:dyDescent="0.35">
      <c r="E91" s="23"/>
    </row>
    <row r="92" spans="5:5" x14ac:dyDescent="0.35">
      <c r="E92" s="23"/>
    </row>
    <row r="93" spans="5:5" x14ac:dyDescent="0.35">
      <c r="E93" s="23">
        <v>5</v>
      </c>
    </row>
    <row r="94" spans="5:5" x14ac:dyDescent="0.35">
      <c r="E94" s="23">
        <v>65</v>
      </c>
    </row>
    <row r="95" spans="5:5" x14ac:dyDescent="0.35">
      <c r="E95" s="23">
        <v>30</v>
      </c>
    </row>
    <row r="96" spans="5:5" x14ac:dyDescent="0.35">
      <c r="E96" s="23"/>
    </row>
    <row r="97" spans="5:5" x14ac:dyDescent="0.35">
      <c r="E97" s="23"/>
    </row>
    <row r="98" spans="5:5" x14ac:dyDescent="0.35">
      <c r="E98" s="23">
        <v>500</v>
      </c>
    </row>
    <row r="99" spans="5:5" x14ac:dyDescent="0.35">
      <c r="E99" s="23">
        <v>250</v>
      </c>
    </row>
    <row r="100" spans="5:5" x14ac:dyDescent="0.35">
      <c r="E100" s="23"/>
    </row>
    <row r="101" spans="5:5" x14ac:dyDescent="0.35">
      <c r="E101" s="23"/>
    </row>
    <row r="102" spans="5:5" x14ac:dyDescent="0.35">
      <c r="E102" s="23">
        <v>1500</v>
      </c>
    </row>
    <row r="103" spans="5:5" x14ac:dyDescent="0.35">
      <c r="E103" s="23">
        <v>1500</v>
      </c>
    </row>
    <row r="104" spans="5:5" x14ac:dyDescent="0.35">
      <c r="E104" s="23">
        <v>200</v>
      </c>
    </row>
    <row r="105" spans="5:5" x14ac:dyDescent="0.35">
      <c r="E105" s="23">
        <v>500</v>
      </c>
    </row>
    <row r="106" spans="5:5" x14ac:dyDescent="0.35">
      <c r="E106" s="23">
        <v>250</v>
      </c>
    </row>
    <row r="107" spans="5:5" x14ac:dyDescent="0.35">
      <c r="E107" s="23"/>
    </row>
    <row r="108" spans="5:5" x14ac:dyDescent="0.35">
      <c r="E108" s="23"/>
    </row>
    <row r="109" spans="5:5" x14ac:dyDescent="0.35">
      <c r="E109" s="23">
        <v>150</v>
      </c>
    </row>
    <row r="110" spans="5:5" x14ac:dyDescent="0.35">
      <c r="E110" s="23">
        <v>5</v>
      </c>
    </row>
    <row r="111" spans="5:5" x14ac:dyDescent="0.35">
      <c r="E111" s="23"/>
    </row>
    <row r="112" spans="5:5" x14ac:dyDescent="0.35">
      <c r="E112" s="23"/>
    </row>
    <row r="113" spans="5:5" x14ac:dyDescent="0.35">
      <c r="E113" s="23">
        <v>350</v>
      </c>
    </row>
    <row r="114" spans="5:5" x14ac:dyDescent="0.35">
      <c r="E114" s="23"/>
    </row>
    <row r="115" spans="5:5" x14ac:dyDescent="0.35">
      <c r="E115" s="23"/>
    </row>
    <row r="116" spans="5:5" x14ac:dyDescent="0.35">
      <c r="E116" s="23">
        <v>1000</v>
      </c>
    </row>
    <row r="117" spans="5:5" x14ac:dyDescent="0.35">
      <c r="E117" s="23"/>
    </row>
    <row r="118" spans="5:5" x14ac:dyDescent="0.35">
      <c r="E118" s="23"/>
    </row>
    <row r="119" spans="5:5" x14ac:dyDescent="0.35">
      <c r="E119" s="23">
        <v>500</v>
      </c>
    </row>
    <row r="120" spans="5:5" x14ac:dyDescent="0.35">
      <c r="E120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Subs</vt:lpstr>
      <vt:lpstr>Subs (2)</vt:lpstr>
      <vt:lpstr>Subs (3)</vt:lpstr>
      <vt:lpstr>P&amp;G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morade</dc:creator>
  <cp:lastModifiedBy>Ronnie Matafeo</cp:lastModifiedBy>
  <cp:lastPrinted>2014-09-28T18:16:53Z</cp:lastPrinted>
  <dcterms:created xsi:type="dcterms:W3CDTF">2014-08-12T22:53:18Z</dcterms:created>
  <dcterms:modified xsi:type="dcterms:W3CDTF">2023-04-13T04:44:34Z</dcterms:modified>
</cp:coreProperties>
</file>